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lagarcia/Documents/KARLA GARCIA/BOLDER/CHOCOTIÑO/"/>
    </mc:Choice>
  </mc:AlternateContent>
  <xr:revisionPtr revIDLastSave="0" documentId="13_ncr:1_{DB160C9F-F6DD-534C-8EA5-30CAD9F73BD8}" xr6:coauthVersionLast="47" xr6:coauthVersionMax="47" xr10:uidLastSave="{00000000-0000-0000-0000-000000000000}"/>
  <bookViews>
    <workbookView xWindow="700" yWindow="740" windowWidth="23840" windowHeight="14340" activeTab="1" xr2:uid="{FFC101AE-7CA7-D043-9955-F3A592113908}"/>
  </bookViews>
  <sheets>
    <sheet name="Indicaciones" sheetId="7" r:id="rId1"/>
    <sheet name="Ejemplo" sheetId="1" r:id="rId2"/>
    <sheet name="Costos Variables" sheetId="2" r:id="rId3"/>
    <sheet name="Mano de Obra" sheetId="3" r:id="rId4"/>
    <sheet name="Costos Fijos" sheetId="5" r:id="rId5"/>
    <sheet name="Costo de tu producto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D21" i="5"/>
  <c r="D28" i="1"/>
  <c r="D23" i="5" l="1"/>
  <c r="D6" i="6" s="1"/>
  <c r="E6" i="3"/>
  <c r="H7" i="2"/>
  <c r="H17" i="2" s="1"/>
  <c r="D4" i="6" s="1"/>
  <c r="F16" i="1"/>
  <c r="E16" i="1"/>
  <c r="G10" i="1"/>
  <c r="G9" i="1"/>
  <c r="G8" i="1"/>
  <c r="G7" i="1"/>
  <c r="G6" i="1"/>
  <c r="G6" i="3" l="1"/>
  <c r="I6" i="3" s="1"/>
  <c r="I12" i="3" s="1"/>
  <c r="D29" i="1"/>
  <c r="D36" i="1" s="1"/>
  <c r="G16" i="1"/>
  <c r="I16" i="1" s="1"/>
  <c r="D35" i="1" s="1"/>
  <c r="G11" i="1"/>
  <c r="D34" i="1" s="1"/>
  <c r="D5" i="6" l="1"/>
  <c r="D8" i="6" s="1"/>
  <c r="D38" i="1"/>
</calcChain>
</file>

<file path=xl/sharedStrings.xml><?xml version="1.0" encoding="utf-8"?>
<sst xmlns="http://schemas.openxmlformats.org/spreadsheetml/2006/main" count="118" uniqueCount="67">
  <si>
    <t>COSTOS VARIABLES</t>
  </si>
  <si>
    <t>Insumos</t>
  </si>
  <si>
    <t>Plátano verde</t>
  </si>
  <si>
    <t>Gramos</t>
  </si>
  <si>
    <t>Unidad de Compra</t>
  </si>
  <si>
    <t>Cantidad de Compra</t>
  </si>
  <si>
    <t>Costo Cantidad de Compra</t>
  </si>
  <si>
    <t>Cantidad usada en producto</t>
  </si>
  <si>
    <t>Costo cantidad producto</t>
  </si>
  <si>
    <t>Queso</t>
  </si>
  <si>
    <t>Mantequilla</t>
  </si>
  <si>
    <t>Cilantro</t>
  </si>
  <si>
    <t>Sal</t>
  </si>
  <si>
    <t>TOTAL COSTOS VARIABLES</t>
  </si>
  <si>
    <t>MANO DE OBRA</t>
  </si>
  <si>
    <t>Mano de Obra</t>
  </si>
  <si>
    <t>Colaborador 1</t>
  </si>
  <si>
    <t xml:space="preserve">Sueldo </t>
  </si>
  <si>
    <t>% Beneficios Sociales</t>
  </si>
  <si>
    <t>Sueldo + Beneficios</t>
  </si>
  <si>
    <t>Horas trabajadas al mes</t>
  </si>
  <si>
    <t>Costo por hora</t>
  </si>
  <si>
    <t>Cantidad de productos hechos en 1 hora</t>
  </si>
  <si>
    <t>Costo producto unitario</t>
  </si>
  <si>
    <t>COSTOS FIJOS</t>
  </si>
  <si>
    <t>Alquiler</t>
  </si>
  <si>
    <t>Servicios Básicos</t>
  </si>
  <si>
    <t>Internet</t>
  </si>
  <si>
    <t>Publicidad</t>
  </si>
  <si>
    <t>Contador</t>
  </si>
  <si>
    <t>TOTAL COSTOS FIJOS</t>
  </si>
  <si>
    <t>Número de bolones producidos al mes</t>
  </si>
  <si>
    <t>Sueldo vendedor</t>
  </si>
  <si>
    <t>Concepto</t>
  </si>
  <si>
    <t>Valor</t>
  </si>
  <si>
    <t>CCOSTO DEL PRODUCTO</t>
  </si>
  <si>
    <t>COSTO FIJO POR BOLÓN</t>
  </si>
  <si>
    <t>PASO 1</t>
  </si>
  <si>
    <t>PASO 2</t>
  </si>
  <si>
    <t>PASO 3</t>
  </si>
  <si>
    <t>PASO 4</t>
  </si>
  <si>
    <t>Ítem</t>
  </si>
  <si>
    <t>PRODUCTO A</t>
  </si>
  <si>
    <t>TOTAL</t>
  </si>
  <si>
    <t>Colaborador 2</t>
  </si>
  <si>
    <t>Colaborador 3</t>
  </si>
  <si>
    <t>Lo que necesitas para elaborar tu producto</t>
  </si>
  <si>
    <t>Medida de Compra</t>
  </si>
  <si>
    <t>Medida de compra</t>
  </si>
  <si>
    <t>Costo cantidad de compra</t>
  </si>
  <si>
    <t>Cantidad de compra</t>
  </si>
  <si>
    <t>Detalla si usas los insumos en Kilos, libras, gramos, litros, cm3. Te recomiendo que uses solo una medida como ves en el ejemplo</t>
  </si>
  <si>
    <t>Coloca la cantidad que le compras a tu proveedor.</t>
  </si>
  <si>
    <t>Cuánto te cuesta comprar esa cantidad</t>
  </si>
  <si>
    <t>Detalla cuánto es lo que utilizas para elaborar tu producto</t>
  </si>
  <si>
    <t>Esta celda se calcula automáticamente</t>
  </si>
  <si>
    <t>Detalla cuánto le pagas</t>
  </si>
  <si>
    <t>Si le pagas con beneficios sociales no toques esta celda, en caso de que no lo hagas, borra el valor</t>
  </si>
  <si>
    <t>Detalla cuántas horas al día trabaja y multiplica ese valor por los días del mes</t>
  </si>
  <si>
    <t>Coloca cuántos productos elabora en 1 hora</t>
  </si>
  <si>
    <t>Esta celda se calcula automáticamente. Este es el valor que te cuesta en mano de obra, la elaboración de tu producto</t>
  </si>
  <si>
    <t>Coloca el nombre del empleado o persona que te ayuda en la elaboración del producto. Si tienes más colaboradores que participan en la elaboración del producto lo sigues detallando en las siguientes filas</t>
  </si>
  <si>
    <t>Valor mensual</t>
  </si>
  <si>
    <t>Número de productos elaborados en el mes</t>
  </si>
  <si>
    <t>Detalla todos los gastos fijos que tienes en tu negocio, es decir, esos gastos que debes realizar aunque vendas o no</t>
  </si>
  <si>
    <t>Registra el valor que pagas cada mes por cada gasto</t>
  </si>
  <si>
    <t>Registra la cantidad de productos que elaboras en el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</si>
</sst>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DB00"/>
      <name val="Calibri"/>
      <family val="2"/>
      <scheme val="minor"/>
    </font>
    <font>
      <b/>
      <sz val="14"/>
      <color rgb="FFFFDB00"/>
      <name val="Calibri"/>
      <family val="2"/>
      <scheme val="minor"/>
    </font>
    <font>
      <b/>
      <sz val="12"/>
      <color rgb="FF1C335D"/>
      <name val="Calibri"/>
      <family val="2"/>
      <scheme val="minor"/>
    </font>
    <font>
      <b/>
      <sz val="16"/>
      <color rgb="FFFFDB00"/>
      <name val="Calibri"/>
      <family val="2"/>
      <scheme val="minor"/>
    </font>
    <font>
      <b/>
      <sz val="22"/>
      <color rgb="FFFFDB00"/>
      <name val="Calibri"/>
      <family val="2"/>
      <scheme val="minor"/>
    </font>
    <font>
      <b/>
      <sz val="20"/>
      <color rgb="FFFFDB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B00"/>
        <bgColor indexed="64"/>
      </patternFill>
    </fill>
    <fill>
      <patternFill patternType="solid">
        <fgColor rgb="FF1C335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Alignment="1">
      <alignment horizontal="left"/>
    </xf>
    <xf numFmtId="0" fontId="4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1" applyNumberFormat="1" applyFont="1" applyFill="1" applyBorder="1" applyAlignment="1" applyProtection="1">
      <alignment horizontal="center"/>
      <protection locked="0"/>
    </xf>
    <xf numFmtId="44" fontId="0" fillId="2" borderId="1" xfId="2" applyFont="1" applyFill="1" applyBorder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44" fontId="2" fillId="2" borderId="0" xfId="0" applyNumberFormat="1" applyFont="1" applyFill="1" applyProtection="1">
      <protection locked="0"/>
    </xf>
    <xf numFmtId="10" fontId="0" fillId="2" borderId="1" xfId="0" applyNumberFormat="1" applyFill="1" applyBorder="1" applyProtection="1">
      <protection locked="0"/>
    </xf>
    <xf numFmtId="6" fontId="0" fillId="2" borderId="0" xfId="0" applyNumberFormat="1" applyFill="1" applyProtection="1">
      <protection locked="0"/>
    </xf>
    <xf numFmtId="44" fontId="7" fillId="3" borderId="1" xfId="2" applyFont="1" applyFill="1" applyBorder="1" applyProtection="1">
      <protection locked="0"/>
    </xf>
    <xf numFmtId="44" fontId="6" fillId="4" borderId="1" xfId="2" applyFont="1" applyFill="1" applyBorder="1" applyProtection="1">
      <protection locked="0"/>
    </xf>
    <xf numFmtId="49" fontId="12" fillId="2" borderId="0" xfId="0" applyNumberFormat="1" applyFont="1" applyFill="1" applyAlignment="1" applyProtection="1">
      <alignment horizontal="left"/>
      <protection locked="0"/>
    </xf>
    <xf numFmtId="44" fontId="8" fillId="4" borderId="1" xfId="2" applyFont="1" applyFill="1" applyBorder="1" applyProtection="1"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center"/>
      <protection locked="0"/>
    </xf>
    <xf numFmtId="6" fontId="0" fillId="2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44" fontId="0" fillId="0" borderId="1" xfId="2" applyFont="1" applyBorder="1" applyProtection="1">
      <protection locked="0"/>
    </xf>
    <xf numFmtId="44" fontId="2" fillId="2" borderId="1" xfId="2" applyFont="1" applyFill="1" applyBorder="1" applyProtection="1">
      <protection locked="0"/>
    </xf>
    <xf numFmtId="44" fontId="10" fillId="4" borderId="1" xfId="2" applyFont="1" applyFill="1" applyBorder="1" applyProtection="1">
      <protection locked="0"/>
    </xf>
    <xf numFmtId="44" fontId="2" fillId="2" borderId="1" xfId="0" applyNumberFormat="1" applyFont="1" applyFill="1" applyBorder="1"/>
    <xf numFmtId="0" fontId="5" fillId="4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4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left"/>
      <protection locked="0"/>
    </xf>
    <xf numFmtId="0" fontId="9" fillId="4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 applyProtection="1">
      <alignment horizontal="center"/>
      <protection locked="0"/>
    </xf>
    <xf numFmtId="0" fontId="8" fillId="4" borderId="4" xfId="0" applyFont="1" applyFill="1" applyBorder="1" applyAlignment="1" applyProtection="1">
      <alignment horizontal="center"/>
      <protection locked="0"/>
    </xf>
    <xf numFmtId="0" fontId="9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0" fontId="9" fillId="4" borderId="7" xfId="0" applyFont="1" applyFill="1" applyBorder="1" applyAlignment="1" applyProtection="1">
      <alignment horizontal="center"/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4" xfId="0" applyFont="1" applyFill="1" applyBorder="1" applyAlignment="1" applyProtection="1">
      <alignment horizontal="center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DB00"/>
      <color rgb="FF1C335D"/>
      <color rgb="FFFAFFB6"/>
      <color rgb="FFFFFF9B"/>
      <color rgb="FFF2FF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469900</xdr:colOff>
      <xdr:row>1</xdr:row>
      <xdr:rowOff>63500</xdr:rowOff>
    </xdr:from>
    <xdr:to>
      <xdr:col>2</xdr:col>
      <xdr:colOff>5283200</xdr:colOff>
      <xdr:row>3</xdr:row>
      <xdr:rowOff>25400</xdr:rowOff>
    </xdr:to>
    <xdr:sp macro="" textlink="">
      <xdr:nvSpPr>
        <xdr:cNvPr id="2" name="Rectángulo redondeado 1">
          <a:extLst>
            <a:ext uri="{FF2B5EF4-FFF2-40B4-BE49-F238E27FC236}">
              <a16:creationId xmlns:a16="http://schemas.microsoft.com/office/drawing/2014/main" id="{5E84315C-16A3-A747-B49D-851DDDA75457}"/>
            </a:ext>
          </a:extLst>
        </xdr:cNvPr>
        <xdr:cNvSpPr/>
      </xdr:nvSpPr>
      <xdr:spPr>
        <a:xfrm>
          <a:off x="1295400" y="266700"/>
          <a:ext cx="7607300" cy="368300"/>
        </a:xfrm>
        <a:prstGeom prst="roundRect">
          <a:avLst/>
        </a:prstGeom>
        <a:solidFill>
          <a:srgbClr val="1C335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_tradnl" sz="1800" b="1">
              <a:solidFill>
                <a:srgbClr val="FFFF00"/>
              </a:solidFill>
            </a:rPr>
            <a:t>Costos Variables</a:t>
          </a:r>
          <a:endParaRPr lang="es-ES_tradnl" sz="1200" b="1">
            <a:solidFill>
              <a:srgbClr val="FFFF00"/>
            </a:solidFill>
          </a:endParaRPr>
        </a:p>
      </xdr:txBody>
    </xdr:sp>
    <xdr:clientData/>
  </xdr:twoCellAnchor>
  <xdr:twoCellAnchor>
    <xdr:from>
      <xdr:col>1</xdr:col>
      <xdr:colOff>444500</xdr:colOff>
      <xdr:row>12</xdr:row>
      <xdr:rowOff>88900</xdr:rowOff>
    </xdr:from>
    <xdr:to>
      <xdr:col>2</xdr:col>
      <xdr:colOff>5257800</xdr:colOff>
      <xdr:row>14</xdr:row>
      <xdr:rowOff>50800</xdr:rowOff>
    </xdr:to>
    <xdr:sp macro="" textlink="">
      <xdr:nvSpPr>
        <xdr:cNvPr id="3" name="Rectángulo redondeado 2">
          <a:extLst>
            <a:ext uri="{FF2B5EF4-FFF2-40B4-BE49-F238E27FC236}">
              <a16:creationId xmlns:a16="http://schemas.microsoft.com/office/drawing/2014/main" id="{6B08A982-E898-C247-B57C-2DADCD25CAE1}"/>
            </a:ext>
          </a:extLst>
        </xdr:cNvPr>
        <xdr:cNvSpPr/>
      </xdr:nvSpPr>
      <xdr:spPr>
        <a:xfrm>
          <a:off x="1270000" y="2717800"/>
          <a:ext cx="7607300" cy="368300"/>
        </a:xfrm>
        <a:prstGeom prst="roundRect">
          <a:avLst/>
        </a:prstGeom>
        <a:solidFill>
          <a:srgbClr val="1C335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_tradnl" sz="1800" b="1">
              <a:solidFill>
                <a:srgbClr val="FFFF00"/>
              </a:solidFill>
            </a:rPr>
            <a:t>Mano de Obra</a:t>
          </a:r>
          <a:endParaRPr lang="es-ES_tradnl" sz="1200" b="1">
            <a:solidFill>
              <a:srgbClr val="FFFF00"/>
            </a:solidFill>
          </a:endParaRPr>
        </a:p>
      </xdr:txBody>
    </xdr:sp>
    <xdr:clientData/>
  </xdr:twoCellAnchor>
  <xdr:twoCellAnchor>
    <xdr:from>
      <xdr:col>1</xdr:col>
      <xdr:colOff>508000</xdr:colOff>
      <xdr:row>25</xdr:row>
      <xdr:rowOff>88900</xdr:rowOff>
    </xdr:from>
    <xdr:to>
      <xdr:col>2</xdr:col>
      <xdr:colOff>5321300</xdr:colOff>
      <xdr:row>27</xdr:row>
      <xdr:rowOff>50800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392C532F-2129-2048-B9A2-A00E23027969}"/>
            </a:ext>
          </a:extLst>
        </xdr:cNvPr>
        <xdr:cNvSpPr/>
      </xdr:nvSpPr>
      <xdr:spPr>
        <a:xfrm>
          <a:off x="1333500" y="6108700"/>
          <a:ext cx="7607300" cy="368300"/>
        </a:xfrm>
        <a:prstGeom prst="roundRect">
          <a:avLst/>
        </a:prstGeom>
        <a:solidFill>
          <a:srgbClr val="1C335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_tradnl" sz="1800" b="1">
              <a:solidFill>
                <a:srgbClr val="FFFF00"/>
              </a:solidFill>
            </a:rPr>
            <a:t>Costos</a:t>
          </a:r>
          <a:r>
            <a:rPr lang="es-ES_tradnl" sz="1800" b="1" baseline="0">
              <a:solidFill>
                <a:srgbClr val="FFFF00"/>
              </a:solidFill>
            </a:rPr>
            <a:t> Fijos</a:t>
          </a:r>
          <a:endParaRPr lang="es-ES_tradnl" sz="1200" b="1">
            <a:solidFill>
              <a:srgbClr val="FFFF00"/>
            </a:solidFill>
          </a:endParaRPr>
        </a:p>
      </xdr:txBody>
    </xdr:sp>
    <xdr:clientData/>
  </xdr:twoCellAnchor>
  <xdr:oneCellAnchor>
    <xdr:from>
      <xdr:col>1</xdr:col>
      <xdr:colOff>2663857</xdr:colOff>
      <xdr:row>39</xdr:row>
      <xdr:rowOff>64381</xdr:rowOff>
    </xdr:from>
    <xdr:ext cx="1782063" cy="300672"/>
    <xdr:pic>
      <xdr:nvPicPr>
        <xdr:cNvPr id="5" name="Imagen 4">
          <a:extLst>
            <a:ext uri="{FF2B5EF4-FFF2-40B4-BE49-F238E27FC236}">
              <a16:creationId xmlns:a16="http://schemas.microsoft.com/office/drawing/2014/main" id="{8721EFB2-3515-AA46-820F-49858CD31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357" y="9195681"/>
          <a:ext cx="1782063" cy="300672"/>
        </a:xfrm>
        <a:prstGeom prst="rect">
          <a:avLst/>
        </a:prstGeom>
      </xdr:spPr>
    </xdr:pic>
    <xdr:clientData/>
  </xdr:oneCellAnchor>
  <xdr:oneCellAnchor>
    <xdr:from>
      <xdr:col>2</xdr:col>
      <xdr:colOff>1586872</xdr:colOff>
      <xdr:row>39</xdr:row>
      <xdr:rowOff>64633</xdr:rowOff>
    </xdr:from>
    <xdr:ext cx="2110463" cy="300672"/>
    <xdr:pic>
      <xdr:nvPicPr>
        <xdr:cNvPr id="6" name="Imagen 5">
          <a:extLst>
            <a:ext uri="{FF2B5EF4-FFF2-40B4-BE49-F238E27FC236}">
              <a16:creationId xmlns:a16="http://schemas.microsoft.com/office/drawing/2014/main" id="{19EF417C-1DBB-EE41-BD7F-15C786574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6372" y="9195933"/>
          <a:ext cx="2110463" cy="300672"/>
        </a:xfrm>
        <a:prstGeom prst="rect">
          <a:avLst/>
        </a:prstGeom>
      </xdr:spPr>
    </xdr:pic>
    <xdr:clientData/>
  </xdr:oneCellAnchor>
  <xdr:oneCellAnchor>
    <xdr:from>
      <xdr:col>1</xdr:col>
      <xdr:colOff>1567005</xdr:colOff>
      <xdr:row>36</xdr:row>
      <xdr:rowOff>176155</xdr:rowOff>
    </xdr:from>
    <xdr:ext cx="1236301" cy="1219829"/>
    <xdr:pic>
      <xdr:nvPicPr>
        <xdr:cNvPr id="7" name="Imagen 6">
          <a:extLst>
            <a:ext uri="{FF2B5EF4-FFF2-40B4-BE49-F238E27FC236}">
              <a16:creationId xmlns:a16="http://schemas.microsoft.com/office/drawing/2014/main" id="{07378F91-B2F1-D944-9F50-F90918D63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505" y="8697855"/>
          <a:ext cx="1236301" cy="121982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2663857</xdr:colOff>
      <xdr:row>46</xdr:row>
      <xdr:rowOff>64381</xdr:rowOff>
    </xdr:from>
    <xdr:to>
      <xdr:col>4</xdr:col>
      <xdr:colOff>3435</xdr:colOff>
      <xdr:row>47</xdr:row>
      <xdr:rowOff>163865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AB8243-8F7B-DF49-9FF7-C1E8087E9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357" y="9195681"/>
          <a:ext cx="1784578" cy="302684"/>
        </a:xfrm>
        <a:prstGeom prst="rect">
          <a:avLst/>
        </a:prstGeom>
      </xdr:spPr>
    </xdr:pic>
    <xdr:clientData/>
  </xdr:twoCellAnchor>
  <xdr:twoCellAnchor editAs="oneCell">
    <xdr:from>
      <xdr:col>4</xdr:col>
      <xdr:colOff>113672</xdr:colOff>
      <xdr:row>46</xdr:row>
      <xdr:rowOff>64633</xdr:rowOff>
    </xdr:from>
    <xdr:to>
      <xdr:col>6</xdr:col>
      <xdr:colOff>446135</xdr:colOff>
      <xdr:row>47</xdr:row>
      <xdr:rowOff>164117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C99DCF-D5E4-184A-8697-BDB4301F1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1472" y="10504033"/>
          <a:ext cx="2110463" cy="302684"/>
        </a:xfrm>
        <a:prstGeom prst="rect">
          <a:avLst/>
        </a:prstGeom>
      </xdr:spPr>
    </xdr:pic>
    <xdr:clientData/>
  </xdr:twoCellAnchor>
  <xdr:twoCellAnchor editAs="oneCell">
    <xdr:from>
      <xdr:col>1</xdr:col>
      <xdr:colOff>258905</xdr:colOff>
      <xdr:row>43</xdr:row>
      <xdr:rowOff>176155</xdr:rowOff>
    </xdr:from>
    <xdr:to>
      <xdr:col>2</xdr:col>
      <xdr:colOff>113421</xdr:colOff>
      <xdr:row>49</xdr:row>
      <xdr:rowOff>188855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394AFB9-F7CF-CB4B-8FF0-1B0D576FA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405" y="10005955"/>
          <a:ext cx="1238816" cy="1231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1604852</xdr:colOff>
      <xdr:row>25</xdr:row>
      <xdr:rowOff>104126</xdr:rowOff>
    </xdr:from>
    <xdr:to>
      <xdr:col>4</xdr:col>
      <xdr:colOff>544630</xdr:colOff>
      <xdr:row>27</xdr:row>
      <xdr:rowOff>410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8306C8-17A3-8E47-9D6A-6387D7231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352" y="5920726"/>
          <a:ext cx="1784578" cy="302684"/>
        </a:xfrm>
        <a:prstGeom prst="rect">
          <a:avLst/>
        </a:prstGeom>
      </xdr:spPr>
    </xdr:pic>
    <xdr:clientData/>
  </xdr:twoCellAnchor>
  <xdr:twoCellAnchor editAs="oneCell">
    <xdr:from>
      <xdr:col>4</xdr:col>
      <xdr:colOff>654867</xdr:colOff>
      <xdr:row>25</xdr:row>
      <xdr:rowOff>104378</xdr:rowOff>
    </xdr:from>
    <xdr:to>
      <xdr:col>6</xdr:col>
      <xdr:colOff>834930</xdr:colOff>
      <xdr:row>27</xdr:row>
      <xdr:rowOff>662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01F399C-2A1B-5F47-8633-4D0B1E131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167" y="5920978"/>
          <a:ext cx="2110463" cy="302684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23</xdr:row>
      <xdr:rowOff>12700</xdr:rowOff>
    </xdr:from>
    <xdr:to>
      <xdr:col>2</xdr:col>
      <xdr:colOff>1721416</xdr:colOff>
      <xdr:row>29</xdr:row>
      <xdr:rowOff>25400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F6B5EE7-1E45-5446-ABBF-9E2FD3C31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100" y="5422900"/>
          <a:ext cx="1238816" cy="1231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499952</xdr:colOff>
      <xdr:row>20</xdr:row>
      <xdr:rowOff>91426</xdr:rowOff>
    </xdr:from>
    <xdr:to>
      <xdr:col>5</xdr:col>
      <xdr:colOff>227130</xdr:colOff>
      <xdr:row>21</xdr:row>
      <xdr:rowOff>190910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CD695D-6C4E-004F-9A3A-AF4183AF9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0952" y="5133326"/>
          <a:ext cx="1784578" cy="302684"/>
        </a:xfrm>
        <a:prstGeom prst="rect">
          <a:avLst/>
        </a:prstGeom>
      </xdr:spPr>
    </xdr:pic>
    <xdr:clientData/>
  </xdr:twoCellAnchor>
  <xdr:twoCellAnchor editAs="oneCell">
    <xdr:from>
      <xdr:col>5</xdr:col>
      <xdr:colOff>337367</xdr:colOff>
      <xdr:row>20</xdr:row>
      <xdr:rowOff>91678</xdr:rowOff>
    </xdr:from>
    <xdr:to>
      <xdr:col>7</xdr:col>
      <xdr:colOff>390430</xdr:colOff>
      <xdr:row>21</xdr:row>
      <xdr:rowOff>191162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2A4BBD-A77C-7442-B5FA-51B0D3058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5767" y="5133578"/>
          <a:ext cx="2110463" cy="302684"/>
        </a:xfrm>
        <a:prstGeom prst="rect">
          <a:avLst/>
        </a:prstGeom>
      </xdr:spPr>
    </xdr:pic>
    <xdr:clientData/>
  </xdr:twoCellAnchor>
  <xdr:twoCellAnchor editAs="oneCell">
    <xdr:from>
      <xdr:col>2</xdr:col>
      <xdr:colOff>406400</xdr:colOff>
      <xdr:row>18</xdr:row>
      <xdr:rowOff>0</xdr:rowOff>
    </xdr:from>
    <xdr:to>
      <xdr:col>3</xdr:col>
      <xdr:colOff>616516</xdr:colOff>
      <xdr:row>24</xdr:row>
      <xdr:rowOff>12700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CE5759-D232-9D46-9FB0-593A8C7DC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8700" y="4635500"/>
          <a:ext cx="1238816" cy="1231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4652</xdr:colOff>
      <xdr:row>31</xdr:row>
      <xdr:rowOff>66026</xdr:rowOff>
    </xdr:from>
    <xdr:to>
      <xdr:col>2</xdr:col>
      <xdr:colOff>1789230</xdr:colOff>
      <xdr:row>32</xdr:row>
      <xdr:rowOff>165510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DC722B-6490-1245-9279-CE6583DA3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652" y="6619226"/>
          <a:ext cx="1784578" cy="302684"/>
        </a:xfrm>
        <a:prstGeom prst="rect">
          <a:avLst/>
        </a:prstGeom>
      </xdr:spPr>
    </xdr:pic>
    <xdr:clientData/>
  </xdr:twoCellAnchor>
  <xdr:twoCellAnchor editAs="oneCell">
    <xdr:from>
      <xdr:col>2</xdr:col>
      <xdr:colOff>1899467</xdr:colOff>
      <xdr:row>31</xdr:row>
      <xdr:rowOff>66278</xdr:rowOff>
    </xdr:from>
    <xdr:to>
      <xdr:col>4</xdr:col>
      <xdr:colOff>161830</xdr:colOff>
      <xdr:row>32</xdr:row>
      <xdr:rowOff>165762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57D6E2-B753-FB41-ABEB-D1A257C0F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467" y="6619478"/>
          <a:ext cx="2110463" cy="302684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28</xdr:row>
      <xdr:rowOff>177800</xdr:rowOff>
    </xdr:from>
    <xdr:to>
      <xdr:col>2</xdr:col>
      <xdr:colOff>121216</xdr:colOff>
      <xdr:row>34</xdr:row>
      <xdr:rowOff>190500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333B05-B1FE-7040-8470-CCB9CA578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121400"/>
          <a:ext cx="1238816" cy="1231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919052</xdr:colOff>
      <xdr:row>16</xdr:row>
      <xdr:rowOff>104126</xdr:rowOff>
    </xdr:from>
    <xdr:to>
      <xdr:col>2</xdr:col>
      <xdr:colOff>265230</xdr:colOff>
      <xdr:row>18</xdr:row>
      <xdr:rowOff>410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56EDCC-55EF-AF45-A099-92D5AB408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552" y="3482326"/>
          <a:ext cx="1784578" cy="302684"/>
        </a:xfrm>
        <a:prstGeom prst="rect">
          <a:avLst/>
        </a:prstGeom>
      </xdr:spPr>
    </xdr:pic>
    <xdr:clientData/>
  </xdr:twoCellAnchor>
  <xdr:twoCellAnchor editAs="oneCell">
    <xdr:from>
      <xdr:col>2</xdr:col>
      <xdr:colOff>375467</xdr:colOff>
      <xdr:row>16</xdr:row>
      <xdr:rowOff>104378</xdr:rowOff>
    </xdr:from>
    <xdr:to>
      <xdr:col>4</xdr:col>
      <xdr:colOff>98330</xdr:colOff>
      <xdr:row>18</xdr:row>
      <xdr:rowOff>662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6F3B30A-AE28-B24A-8EEA-EF84B07BC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9367" y="3482578"/>
          <a:ext cx="2110463" cy="302684"/>
        </a:xfrm>
        <a:prstGeom prst="rect">
          <a:avLst/>
        </a:prstGeom>
      </xdr:spPr>
    </xdr:pic>
    <xdr:clientData/>
  </xdr:twoCellAnchor>
  <xdr:twoCellAnchor editAs="oneCell">
    <xdr:from>
      <xdr:col>0</xdr:col>
      <xdr:colOff>622300</xdr:colOff>
      <xdr:row>14</xdr:row>
      <xdr:rowOff>12700</xdr:rowOff>
    </xdr:from>
    <xdr:to>
      <xdr:col>1</xdr:col>
      <xdr:colOff>1035616</xdr:colOff>
      <xdr:row>20</xdr:row>
      <xdr:rowOff>25400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705024C-7C4E-AC44-A39D-2048E9E0E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" y="2984500"/>
          <a:ext cx="1238816" cy="12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0EA8-ED74-9742-9643-9B2385EB4D82}">
  <dimension ref="B2:G96"/>
  <sheetViews>
    <sheetView zoomScale="101" workbookViewId="0">
      <selection activeCell="E8" sqref="E8"/>
    </sheetView>
  </sheetViews>
  <sheetFormatPr baseColWidth="10" defaultRowHeight="16" x14ac:dyDescent="0.2"/>
  <cols>
    <col min="1" max="1" width="10.83203125" style="1"/>
    <col min="2" max="2" width="36.6640625" style="1" customWidth="1"/>
    <col min="3" max="3" width="81.83203125" style="1" customWidth="1"/>
    <col min="4" max="16384" width="10.83203125" style="1"/>
  </cols>
  <sheetData>
    <row r="2" spans="2:7" s="2" customFormat="1" x14ac:dyDescent="0.2">
      <c r="G2" s="3"/>
    </row>
    <row r="3" spans="2:7" s="2" customFormat="1" x14ac:dyDescent="0.2"/>
    <row r="4" spans="2:7" s="2" customFormat="1" x14ac:dyDescent="0.2">
      <c r="G4" s="3"/>
    </row>
    <row r="5" spans="2:7" s="2" customFormat="1" x14ac:dyDescent="0.2">
      <c r="B5" s="4" t="s">
        <v>1</v>
      </c>
      <c r="C5" s="5" t="s">
        <v>46</v>
      </c>
    </row>
    <row r="6" spans="2:7" s="2" customFormat="1" ht="31" customHeight="1" x14ac:dyDescent="0.2">
      <c r="B6" s="6" t="s">
        <v>48</v>
      </c>
      <c r="C6" s="7" t="s">
        <v>51</v>
      </c>
    </row>
    <row r="7" spans="2:7" s="2" customFormat="1" x14ac:dyDescent="0.2">
      <c r="B7" s="6" t="s">
        <v>50</v>
      </c>
      <c r="C7" s="5" t="s">
        <v>52</v>
      </c>
    </row>
    <row r="8" spans="2:7" s="2" customFormat="1" x14ac:dyDescent="0.2">
      <c r="B8" s="6" t="s">
        <v>49</v>
      </c>
      <c r="C8" s="5" t="s">
        <v>53</v>
      </c>
    </row>
    <row r="9" spans="2:7" s="2" customFormat="1" x14ac:dyDescent="0.2">
      <c r="B9" s="6" t="s">
        <v>7</v>
      </c>
      <c r="C9" s="5" t="s">
        <v>54</v>
      </c>
    </row>
    <row r="10" spans="2:7" s="2" customFormat="1" x14ac:dyDescent="0.2">
      <c r="B10" s="6" t="s">
        <v>8</v>
      </c>
      <c r="C10" s="5" t="s">
        <v>55</v>
      </c>
    </row>
    <row r="11" spans="2:7" s="2" customFormat="1" x14ac:dyDescent="0.2"/>
    <row r="12" spans="2:7" s="2" customFormat="1" x14ac:dyDescent="0.2"/>
    <row r="13" spans="2:7" s="2" customFormat="1" x14ac:dyDescent="0.2"/>
    <row r="14" spans="2:7" s="2" customFormat="1" x14ac:dyDescent="0.2"/>
    <row r="15" spans="2:7" s="2" customFormat="1" x14ac:dyDescent="0.2"/>
    <row r="16" spans="2:7" s="2" customFormat="1" ht="51" x14ac:dyDescent="0.2">
      <c r="B16" s="8" t="s">
        <v>15</v>
      </c>
      <c r="C16" s="7" t="s">
        <v>61</v>
      </c>
    </row>
    <row r="17" spans="2:3" s="2" customFormat="1" ht="17" x14ac:dyDescent="0.2">
      <c r="B17" s="8" t="s">
        <v>17</v>
      </c>
      <c r="C17" s="7" t="s">
        <v>56</v>
      </c>
    </row>
    <row r="18" spans="2:3" s="2" customFormat="1" ht="17" x14ac:dyDescent="0.2">
      <c r="B18" s="8" t="s">
        <v>18</v>
      </c>
      <c r="C18" s="5" t="s">
        <v>57</v>
      </c>
    </row>
    <row r="19" spans="2:3" s="2" customFormat="1" ht="17" x14ac:dyDescent="0.2">
      <c r="B19" s="8" t="s">
        <v>19</v>
      </c>
      <c r="C19" s="5" t="s">
        <v>55</v>
      </c>
    </row>
    <row r="20" spans="2:3" s="2" customFormat="1" ht="17" x14ac:dyDescent="0.2">
      <c r="B20" s="8" t="s">
        <v>20</v>
      </c>
      <c r="C20" s="5" t="s">
        <v>58</v>
      </c>
    </row>
    <row r="21" spans="2:3" s="2" customFormat="1" ht="17" x14ac:dyDescent="0.2">
      <c r="B21" s="8" t="s">
        <v>21</v>
      </c>
      <c r="C21" s="5" t="s">
        <v>55</v>
      </c>
    </row>
    <row r="22" spans="2:3" s="2" customFormat="1" ht="17" x14ac:dyDescent="0.2">
      <c r="B22" s="8" t="s">
        <v>22</v>
      </c>
      <c r="C22" s="5" t="s">
        <v>59</v>
      </c>
    </row>
    <row r="23" spans="2:3" s="2" customFormat="1" ht="34" x14ac:dyDescent="0.2">
      <c r="B23" s="8" t="s">
        <v>23</v>
      </c>
      <c r="C23" s="7" t="s">
        <v>60</v>
      </c>
    </row>
    <row r="24" spans="2:3" s="2" customFormat="1" x14ac:dyDescent="0.2"/>
    <row r="25" spans="2:3" s="2" customFormat="1" x14ac:dyDescent="0.2"/>
    <row r="26" spans="2:3" s="2" customFormat="1" x14ac:dyDescent="0.2"/>
    <row r="27" spans="2:3" s="2" customFormat="1" x14ac:dyDescent="0.2"/>
    <row r="28" spans="2:3" s="2" customFormat="1" x14ac:dyDescent="0.2"/>
    <row r="29" spans="2:3" s="2" customFormat="1" ht="34" x14ac:dyDescent="0.2">
      <c r="B29" s="9" t="s">
        <v>33</v>
      </c>
      <c r="C29" s="7" t="s">
        <v>64</v>
      </c>
    </row>
    <row r="30" spans="2:3" s="2" customFormat="1" ht="17" customHeight="1" x14ac:dyDescent="0.2">
      <c r="B30" s="9" t="s">
        <v>62</v>
      </c>
      <c r="C30" s="7" t="s">
        <v>65</v>
      </c>
    </row>
    <row r="31" spans="2:3" s="2" customFormat="1" ht="17" customHeight="1" x14ac:dyDescent="0.2">
      <c r="B31" s="9" t="s">
        <v>63</v>
      </c>
      <c r="C31" s="7" t="s">
        <v>66</v>
      </c>
    </row>
    <row r="32" spans="2:3" s="2" customFormat="1" ht="17" customHeight="1" x14ac:dyDescent="0.2"/>
    <row r="33" spans="2:2" s="2" customFormat="1" x14ac:dyDescent="0.2"/>
    <row r="34" spans="2:2" s="2" customFormat="1" x14ac:dyDescent="0.2"/>
    <row r="35" spans="2:2" s="2" customFormat="1" x14ac:dyDescent="0.2"/>
    <row r="36" spans="2:2" s="2" customFormat="1" x14ac:dyDescent="0.2"/>
    <row r="37" spans="2:2" s="2" customFormat="1" x14ac:dyDescent="0.2"/>
    <row r="40" spans="2:2" x14ac:dyDescent="0.2">
      <c r="B40" s="10"/>
    </row>
    <row r="42" spans="2:2" x14ac:dyDescent="0.2">
      <c r="B42"/>
    </row>
    <row r="43" spans="2:2" s="2" customFormat="1" x14ac:dyDescent="0.2"/>
    <row r="44" spans="2:2" s="2" customFormat="1" x14ac:dyDescent="0.2"/>
    <row r="45" spans="2:2" s="2" customFormat="1" x14ac:dyDescent="0.2"/>
    <row r="46" spans="2:2" s="2" customFormat="1" x14ac:dyDescent="0.2"/>
    <row r="47" spans="2:2" s="2" customFormat="1" x14ac:dyDescent="0.2"/>
    <row r="48" spans="2:2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F1765-6F3D-1A4D-9757-4F268E8690D9}">
  <dimension ref="B3:M50"/>
  <sheetViews>
    <sheetView tabSelected="1" topLeftCell="A13" workbookViewId="0">
      <selection activeCell="K27" sqref="K27"/>
    </sheetView>
  </sheetViews>
  <sheetFormatPr baseColWidth="10" defaultRowHeight="16" x14ac:dyDescent="0.2"/>
  <cols>
    <col min="1" max="1" width="10.83203125" style="1"/>
    <col min="2" max="2" width="18.1640625" style="1" customWidth="1"/>
    <col min="3" max="7" width="11.6640625" style="1" customWidth="1"/>
    <col min="8" max="8" width="15.6640625" style="1" customWidth="1"/>
    <col min="9" max="10" width="10.83203125" style="1"/>
    <col min="11" max="11" width="25.33203125" style="1" customWidth="1"/>
    <col min="12" max="16384" width="10.83203125" style="1"/>
  </cols>
  <sheetData>
    <row r="3" spans="2:13" s="2" customFormat="1" ht="19" x14ac:dyDescent="0.25">
      <c r="B3" s="11" t="s">
        <v>37</v>
      </c>
    </row>
    <row r="4" spans="2:13" s="2" customFormat="1" x14ac:dyDescent="0.2">
      <c r="B4" s="32" t="s">
        <v>0</v>
      </c>
      <c r="C4" s="32"/>
      <c r="D4" s="32"/>
      <c r="E4" s="32"/>
      <c r="F4" s="32"/>
      <c r="G4" s="32"/>
    </row>
    <row r="5" spans="2:13" s="12" customFormat="1" ht="51" x14ac:dyDescent="0.2">
      <c r="B5" s="9" t="s">
        <v>1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K5" s="2"/>
      <c r="L5" s="2"/>
      <c r="M5" s="2"/>
    </row>
    <row r="6" spans="2:13" s="2" customFormat="1" x14ac:dyDescent="0.2">
      <c r="B6" s="5" t="s">
        <v>2</v>
      </c>
      <c r="C6" s="13" t="s">
        <v>3</v>
      </c>
      <c r="D6" s="14">
        <v>1000</v>
      </c>
      <c r="E6" s="15">
        <v>1</v>
      </c>
      <c r="F6" s="14">
        <v>200</v>
      </c>
      <c r="G6" s="15">
        <f>F6*E6/D6</f>
        <v>0.2</v>
      </c>
    </row>
    <row r="7" spans="2:13" s="2" customFormat="1" x14ac:dyDescent="0.2">
      <c r="B7" s="5" t="s">
        <v>9</v>
      </c>
      <c r="C7" s="13" t="s">
        <v>3</v>
      </c>
      <c r="D7" s="14">
        <v>1000</v>
      </c>
      <c r="E7" s="15">
        <v>5</v>
      </c>
      <c r="F7" s="14">
        <v>40</v>
      </c>
      <c r="G7" s="15">
        <f>F7*E7/D7</f>
        <v>0.2</v>
      </c>
    </row>
    <row r="8" spans="2:13" s="2" customFormat="1" x14ac:dyDescent="0.2">
      <c r="B8" s="5" t="s">
        <v>10</v>
      </c>
      <c r="C8" s="13" t="s">
        <v>3</v>
      </c>
      <c r="D8" s="14">
        <v>1000</v>
      </c>
      <c r="E8" s="15">
        <v>2.5</v>
      </c>
      <c r="F8" s="14">
        <v>10</v>
      </c>
      <c r="G8" s="15">
        <f>F8*E8/D8</f>
        <v>2.5000000000000001E-2</v>
      </c>
    </row>
    <row r="9" spans="2:13" s="2" customFormat="1" x14ac:dyDescent="0.2">
      <c r="B9" s="5" t="s">
        <v>11</v>
      </c>
      <c r="C9" s="13" t="s">
        <v>3</v>
      </c>
      <c r="D9" s="14">
        <v>100</v>
      </c>
      <c r="E9" s="15">
        <v>1</v>
      </c>
      <c r="F9" s="14">
        <v>5</v>
      </c>
      <c r="G9" s="15">
        <f>F9*E9/D9</f>
        <v>0.05</v>
      </c>
    </row>
    <row r="10" spans="2:13" s="2" customFormat="1" x14ac:dyDescent="0.2">
      <c r="B10" s="5" t="s">
        <v>12</v>
      </c>
      <c r="C10" s="13" t="s">
        <v>3</v>
      </c>
      <c r="D10" s="14">
        <v>1000</v>
      </c>
      <c r="E10" s="15">
        <v>3</v>
      </c>
      <c r="F10" s="14">
        <v>3</v>
      </c>
      <c r="G10" s="15">
        <f>F10*E10/D10</f>
        <v>8.9999999999999993E-3</v>
      </c>
    </row>
    <row r="11" spans="2:13" s="2" customFormat="1" x14ac:dyDescent="0.2">
      <c r="B11" s="33" t="s">
        <v>13</v>
      </c>
      <c r="C11" s="34"/>
      <c r="D11" s="34"/>
      <c r="E11" s="34"/>
      <c r="F11" s="35"/>
      <c r="G11" s="31">
        <f>SUM(G6:G10)</f>
        <v>0.48400000000000004</v>
      </c>
    </row>
    <row r="12" spans="2:13" s="2" customFormat="1" x14ac:dyDescent="0.2">
      <c r="B12" s="16"/>
      <c r="C12" s="16"/>
      <c r="D12" s="16"/>
      <c r="E12" s="16"/>
      <c r="F12" s="16"/>
      <c r="G12" s="17"/>
    </row>
    <row r="13" spans="2:13" s="2" customFormat="1" ht="19" x14ac:dyDescent="0.25">
      <c r="B13" s="11" t="s">
        <v>38</v>
      </c>
    </row>
    <row r="14" spans="2:13" s="2" customFormat="1" x14ac:dyDescent="0.2">
      <c r="B14" s="36" t="s">
        <v>14</v>
      </c>
      <c r="C14" s="37"/>
      <c r="D14" s="37"/>
      <c r="E14" s="37"/>
      <c r="F14" s="37"/>
      <c r="G14" s="37"/>
      <c r="H14" s="37"/>
      <c r="I14" s="38"/>
    </row>
    <row r="15" spans="2:13" s="12" customFormat="1" ht="51" x14ac:dyDescent="0.2">
      <c r="B15" s="9" t="s">
        <v>15</v>
      </c>
      <c r="C15" s="9" t="s">
        <v>17</v>
      </c>
      <c r="D15" s="9" t="s">
        <v>18</v>
      </c>
      <c r="E15" s="9" t="s">
        <v>19</v>
      </c>
      <c r="F15" s="9" t="s">
        <v>20</v>
      </c>
      <c r="G15" s="9" t="s">
        <v>21</v>
      </c>
      <c r="H15" s="9" t="s">
        <v>22</v>
      </c>
      <c r="I15" s="9" t="s">
        <v>23</v>
      </c>
    </row>
    <row r="16" spans="2:13" s="2" customFormat="1" x14ac:dyDescent="0.2">
      <c r="B16" s="5" t="s">
        <v>16</v>
      </c>
      <c r="C16" s="15">
        <v>450</v>
      </c>
      <c r="D16" s="18">
        <v>0.372</v>
      </c>
      <c r="E16" s="15">
        <f>C16*D16+C16</f>
        <v>617.4</v>
      </c>
      <c r="F16" s="5">
        <f>8*5*4</f>
        <v>160</v>
      </c>
      <c r="G16" s="15">
        <f>E16/F16</f>
        <v>3.8587499999999997</v>
      </c>
      <c r="H16" s="5">
        <v>15</v>
      </c>
      <c r="I16" s="15">
        <f>G16/H16</f>
        <v>0.25724999999999998</v>
      </c>
    </row>
    <row r="17" spans="2:4" s="2" customFormat="1" x14ac:dyDescent="0.2">
      <c r="C17" s="19"/>
    </row>
    <row r="18" spans="2:4" s="2" customFormat="1" ht="19" x14ac:dyDescent="0.25">
      <c r="B18" s="11" t="s">
        <v>39</v>
      </c>
    </row>
    <row r="19" spans="2:4" s="2" customFormat="1" x14ac:dyDescent="0.2">
      <c r="B19" s="40" t="s">
        <v>24</v>
      </c>
      <c r="C19" s="41"/>
      <c r="D19" s="41"/>
    </row>
    <row r="20" spans="2:4" s="2" customFormat="1" ht="17" x14ac:dyDescent="0.2">
      <c r="B20" s="39" t="s">
        <v>33</v>
      </c>
      <c r="C20" s="39"/>
      <c r="D20" s="9" t="s">
        <v>34</v>
      </c>
    </row>
    <row r="21" spans="2:4" s="2" customFormat="1" x14ac:dyDescent="0.2">
      <c r="B21" s="44" t="s">
        <v>32</v>
      </c>
      <c r="C21" s="44"/>
      <c r="D21" s="15">
        <v>500</v>
      </c>
    </row>
    <row r="22" spans="2:4" s="2" customFormat="1" x14ac:dyDescent="0.2">
      <c r="B22" s="44" t="s">
        <v>25</v>
      </c>
      <c r="C22" s="44"/>
      <c r="D22" s="15">
        <v>250</v>
      </c>
    </row>
    <row r="23" spans="2:4" s="2" customFormat="1" x14ac:dyDescent="0.2">
      <c r="B23" s="44" t="s">
        <v>26</v>
      </c>
      <c r="C23" s="44"/>
      <c r="D23" s="15">
        <v>50</v>
      </c>
    </row>
    <row r="24" spans="2:4" s="2" customFormat="1" x14ac:dyDescent="0.2">
      <c r="B24" s="44" t="s">
        <v>27</v>
      </c>
      <c r="C24" s="44"/>
      <c r="D24" s="15">
        <v>30</v>
      </c>
    </row>
    <row r="25" spans="2:4" s="2" customFormat="1" x14ac:dyDescent="0.2">
      <c r="B25" s="44" t="s">
        <v>28</v>
      </c>
      <c r="C25" s="44"/>
      <c r="D25" s="15">
        <v>100</v>
      </c>
    </row>
    <row r="26" spans="2:4" s="2" customFormat="1" x14ac:dyDescent="0.2">
      <c r="B26" s="44" t="s">
        <v>29</v>
      </c>
      <c r="C26" s="44"/>
      <c r="D26" s="15">
        <v>100</v>
      </c>
    </row>
    <row r="27" spans="2:4" s="2" customFormat="1" x14ac:dyDescent="0.2">
      <c r="B27" s="44" t="s">
        <v>30</v>
      </c>
      <c r="C27" s="44"/>
      <c r="D27" s="15">
        <f>SUM(D21:D26)</f>
        <v>1030</v>
      </c>
    </row>
    <row r="28" spans="2:4" s="2" customFormat="1" x14ac:dyDescent="0.2">
      <c r="B28" s="44" t="s">
        <v>31</v>
      </c>
      <c r="C28" s="44"/>
      <c r="D28" s="15">
        <f>80*5*4</f>
        <v>1600</v>
      </c>
    </row>
    <row r="29" spans="2:4" s="2" customFormat="1" x14ac:dyDescent="0.2">
      <c r="B29" s="47" t="s">
        <v>36</v>
      </c>
      <c r="C29" s="47"/>
      <c r="D29" s="20">
        <f>D27/D28</f>
        <v>0.64375000000000004</v>
      </c>
    </row>
    <row r="30" spans="2:4" s="2" customFormat="1" x14ac:dyDescent="0.2"/>
    <row r="31" spans="2:4" s="2" customFormat="1" x14ac:dyDescent="0.2"/>
    <row r="32" spans="2:4" s="2" customFormat="1" x14ac:dyDescent="0.2"/>
    <row r="33" spans="2:4" s="2" customFormat="1" ht="19" x14ac:dyDescent="0.25">
      <c r="B33" s="11" t="s">
        <v>40</v>
      </c>
    </row>
    <row r="34" spans="2:4" s="2" customFormat="1" x14ac:dyDescent="0.2">
      <c r="B34" s="42" t="s">
        <v>0</v>
      </c>
      <c r="C34" s="43"/>
      <c r="D34" s="15">
        <f>G11</f>
        <v>0.48400000000000004</v>
      </c>
    </row>
    <row r="35" spans="2:4" s="2" customFormat="1" x14ac:dyDescent="0.2">
      <c r="B35" s="42" t="s">
        <v>14</v>
      </c>
      <c r="C35" s="43"/>
      <c r="D35" s="15">
        <f>I16</f>
        <v>0.25724999999999998</v>
      </c>
    </row>
    <row r="36" spans="2:4" s="2" customFormat="1" x14ac:dyDescent="0.2">
      <c r="B36" s="42" t="s">
        <v>24</v>
      </c>
      <c r="C36" s="43"/>
      <c r="D36" s="15">
        <f>D29</f>
        <v>0.64375000000000004</v>
      </c>
    </row>
    <row r="37" spans="2:4" s="2" customFormat="1" x14ac:dyDescent="0.2">
      <c r="B37" s="42"/>
      <c r="C37" s="43"/>
      <c r="D37" s="15"/>
    </row>
    <row r="38" spans="2:4" s="2" customFormat="1" ht="19" x14ac:dyDescent="0.25">
      <c r="B38" s="45" t="s">
        <v>35</v>
      </c>
      <c r="C38" s="46"/>
      <c r="D38" s="21">
        <f>SUM(D34:D37)</f>
        <v>1.385</v>
      </c>
    </row>
    <row r="39" spans="2:4" s="2" customFormat="1" x14ac:dyDescent="0.2"/>
    <row r="40" spans="2:4" s="2" customFormat="1" x14ac:dyDescent="0.2"/>
    <row r="47" spans="2:4" x14ac:dyDescent="0.2">
      <c r="B47" s="10"/>
    </row>
    <row r="49" spans="2:2" x14ac:dyDescent="0.2">
      <c r="B49"/>
    </row>
    <row r="50" spans="2:2" s="2" customFormat="1" x14ac:dyDescent="0.2"/>
  </sheetData>
  <mergeCells count="19">
    <mergeCell ref="B36:C36"/>
    <mergeCell ref="B37:C37"/>
    <mergeCell ref="B38:C38"/>
    <mergeCell ref="B27:C27"/>
    <mergeCell ref="B28:C28"/>
    <mergeCell ref="B29:C29"/>
    <mergeCell ref="B34:C34"/>
    <mergeCell ref="B35:C35"/>
    <mergeCell ref="B21:C21"/>
    <mergeCell ref="B22:C22"/>
    <mergeCell ref="B23:C23"/>
    <mergeCell ref="B24:C24"/>
    <mergeCell ref="B25:C25"/>
    <mergeCell ref="B26:C26"/>
    <mergeCell ref="B4:G4"/>
    <mergeCell ref="B11:F11"/>
    <mergeCell ref="B14:I14"/>
    <mergeCell ref="B20:C20"/>
    <mergeCell ref="B19:D19"/>
  </mergeCells>
  <pageMargins left="0.7" right="0.7" top="0.75" bottom="0.75" header="0.3" footer="0.3"/>
  <ignoredErrors>
    <ignoredError sqref="G6:G11 D27:D28" unlocked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79265-2A45-3D4C-86ED-9C7A6D0617E3}">
  <dimension ref="B2:H80"/>
  <sheetViews>
    <sheetView workbookViewId="0">
      <selection activeCell="E23" sqref="E23"/>
    </sheetView>
  </sheetViews>
  <sheetFormatPr baseColWidth="10" defaultRowHeight="16" x14ac:dyDescent="0.2"/>
  <cols>
    <col min="1" max="1" width="10.83203125" style="1"/>
    <col min="2" max="2" width="5" style="1" bestFit="1" customWidth="1"/>
    <col min="3" max="3" width="24.6640625" style="1" customWidth="1"/>
    <col min="4" max="8" width="12.6640625" style="1" customWidth="1"/>
    <col min="9" max="9" width="10.83203125" style="1"/>
    <col min="10" max="10" width="25.1640625" style="1" customWidth="1"/>
    <col min="11" max="16384" width="10.83203125" style="1"/>
  </cols>
  <sheetData>
    <row r="2" spans="2:8" s="2" customFormat="1" x14ac:dyDescent="0.2">
      <c r="B2" s="22"/>
    </row>
    <row r="3" spans="2:8" s="2" customFormat="1" ht="29" x14ac:dyDescent="0.35">
      <c r="B3" s="48" t="s">
        <v>0</v>
      </c>
      <c r="C3" s="48"/>
      <c r="D3" s="48"/>
      <c r="E3" s="48"/>
      <c r="F3" s="48"/>
      <c r="G3" s="48"/>
      <c r="H3" s="48"/>
    </row>
    <row r="4" spans="2:8" s="2" customFormat="1" x14ac:dyDescent="0.2"/>
    <row r="5" spans="2:8" s="2" customFormat="1" ht="21" x14ac:dyDescent="0.25">
      <c r="B5" s="49" t="s">
        <v>42</v>
      </c>
      <c r="C5" s="49"/>
      <c r="D5" s="49"/>
      <c r="E5" s="49"/>
      <c r="F5" s="49"/>
      <c r="G5" s="49"/>
      <c r="H5" s="49"/>
    </row>
    <row r="6" spans="2:8" s="2" customFormat="1" ht="51" x14ac:dyDescent="0.2">
      <c r="B6" s="8" t="s">
        <v>41</v>
      </c>
      <c r="C6" s="8" t="s">
        <v>1</v>
      </c>
      <c r="D6" s="8" t="s">
        <v>47</v>
      </c>
      <c r="E6" s="8" t="s">
        <v>5</v>
      </c>
      <c r="F6" s="8" t="s">
        <v>6</v>
      </c>
      <c r="G6" s="8" t="s">
        <v>7</v>
      </c>
      <c r="H6" s="8" t="s">
        <v>8</v>
      </c>
    </row>
    <row r="7" spans="2:8" s="2" customFormat="1" x14ac:dyDescent="0.2">
      <c r="B7" s="5">
        <v>1</v>
      </c>
      <c r="C7" s="5" t="s">
        <v>2</v>
      </c>
      <c r="D7" s="13" t="s">
        <v>3</v>
      </c>
      <c r="E7" s="14">
        <v>1000</v>
      </c>
      <c r="F7" s="15">
        <v>1</v>
      </c>
      <c r="G7" s="14">
        <v>1</v>
      </c>
      <c r="H7" s="15">
        <f>G7*F7/E7</f>
        <v>1E-3</v>
      </c>
    </row>
    <row r="8" spans="2:8" s="2" customFormat="1" x14ac:dyDescent="0.2">
      <c r="B8" s="5">
        <v>2</v>
      </c>
      <c r="C8" s="5"/>
      <c r="D8" s="13"/>
      <c r="E8" s="14"/>
      <c r="F8" s="15"/>
      <c r="G8" s="14"/>
      <c r="H8" s="15"/>
    </row>
    <row r="9" spans="2:8" s="2" customFormat="1" x14ac:dyDescent="0.2">
      <c r="B9" s="5">
        <v>3</v>
      </c>
      <c r="C9" s="5"/>
      <c r="D9" s="13"/>
      <c r="E9" s="14"/>
      <c r="F9" s="15"/>
      <c r="G9" s="14"/>
      <c r="H9" s="15"/>
    </row>
    <row r="10" spans="2:8" s="2" customFormat="1" x14ac:dyDescent="0.2">
      <c r="B10" s="5">
        <v>4</v>
      </c>
      <c r="C10" s="5"/>
      <c r="D10" s="13"/>
      <c r="E10" s="14"/>
      <c r="F10" s="15"/>
      <c r="G10" s="14"/>
      <c r="H10" s="15"/>
    </row>
    <row r="11" spans="2:8" s="2" customFormat="1" x14ac:dyDescent="0.2">
      <c r="B11" s="5">
        <v>5</v>
      </c>
      <c r="C11" s="5"/>
      <c r="D11" s="13"/>
      <c r="E11" s="14"/>
      <c r="F11" s="15"/>
      <c r="G11" s="14"/>
      <c r="H11" s="15"/>
    </row>
    <row r="12" spans="2:8" s="2" customFormat="1" x14ac:dyDescent="0.2">
      <c r="B12" s="5">
        <v>6</v>
      </c>
      <c r="C12" s="5"/>
      <c r="D12" s="13"/>
      <c r="E12" s="14"/>
      <c r="F12" s="15"/>
      <c r="G12" s="14"/>
      <c r="H12" s="15"/>
    </row>
    <row r="13" spans="2:8" s="2" customFormat="1" x14ac:dyDescent="0.2">
      <c r="B13" s="5">
        <v>7</v>
      </c>
      <c r="C13" s="5"/>
      <c r="D13" s="13"/>
      <c r="E13" s="14"/>
      <c r="F13" s="15"/>
      <c r="G13" s="14"/>
      <c r="H13" s="15"/>
    </row>
    <row r="14" spans="2:8" s="2" customFormat="1" x14ac:dyDescent="0.2">
      <c r="B14" s="5">
        <v>8</v>
      </c>
      <c r="C14" s="5"/>
      <c r="D14" s="13"/>
      <c r="E14" s="14"/>
      <c r="F14" s="15"/>
      <c r="G14" s="14"/>
      <c r="H14" s="15"/>
    </row>
    <row r="15" spans="2:8" s="2" customFormat="1" x14ac:dyDescent="0.2">
      <c r="B15" s="5">
        <v>9</v>
      </c>
      <c r="C15" s="5"/>
      <c r="D15" s="13"/>
      <c r="E15" s="14"/>
      <c r="F15" s="15"/>
      <c r="G15" s="14"/>
      <c r="H15" s="15"/>
    </row>
    <row r="16" spans="2:8" s="2" customFormat="1" x14ac:dyDescent="0.2">
      <c r="B16" s="5">
        <v>10</v>
      </c>
      <c r="C16" s="5"/>
      <c r="D16" s="13"/>
      <c r="E16" s="14"/>
      <c r="F16" s="15"/>
      <c r="G16" s="14"/>
      <c r="H16" s="15"/>
    </row>
    <row r="17" spans="2:8" s="2" customFormat="1" ht="21" x14ac:dyDescent="0.25">
      <c r="B17" s="50" t="s">
        <v>43</v>
      </c>
      <c r="C17" s="52"/>
      <c r="D17" s="50"/>
      <c r="E17" s="51"/>
      <c r="F17" s="51"/>
      <c r="G17" s="52"/>
      <c r="H17" s="23">
        <f>SUM(H7:H16)</f>
        <v>1E-3</v>
      </c>
    </row>
    <row r="18" spans="2:8" s="2" customFormat="1" x14ac:dyDescent="0.2"/>
    <row r="19" spans="2:8" s="2" customFormat="1" x14ac:dyDescent="0.2"/>
    <row r="20" spans="2:8" s="2" customFormat="1" x14ac:dyDescent="0.2"/>
    <row r="21" spans="2:8" s="2" customFormat="1" x14ac:dyDescent="0.2"/>
    <row r="22" spans="2:8" s="2" customFormat="1" x14ac:dyDescent="0.2"/>
    <row r="23" spans="2:8" s="2" customFormat="1" x14ac:dyDescent="0.2"/>
    <row r="24" spans="2:8" s="2" customFormat="1" x14ac:dyDescent="0.2"/>
    <row r="25" spans="2:8" s="2" customFormat="1" x14ac:dyDescent="0.2"/>
    <row r="26" spans="2:8" s="2" customFormat="1" x14ac:dyDescent="0.2"/>
    <row r="27" spans="2:8" s="2" customFormat="1" x14ac:dyDescent="0.2"/>
    <row r="28" spans="2:8" s="2" customFormat="1" x14ac:dyDescent="0.2"/>
    <row r="29" spans="2:8" s="2" customFormat="1" x14ac:dyDescent="0.2"/>
    <row r="30" spans="2:8" s="2" customFormat="1" x14ac:dyDescent="0.2"/>
    <row r="31" spans="2:8" s="2" customFormat="1" x14ac:dyDescent="0.2"/>
    <row r="32" spans="2:8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</sheetData>
  <mergeCells count="4">
    <mergeCell ref="B3:H3"/>
    <mergeCell ref="B5:H5"/>
    <mergeCell ref="D17:G17"/>
    <mergeCell ref="B17:C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2BA3-4DCB-4547-AA88-03A0699DCB04}">
  <dimension ref="B1:I29"/>
  <sheetViews>
    <sheetView workbookViewId="0">
      <selection activeCell="J19" sqref="J19"/>
    </sheetView>
  </sheetViews>
  <sheetFormatPr baseColWidth="10" defaultRowHeight="16" x14ac:dyDescent="0.2"/>
  <cols>
    <col min="1" max="1" width="10.83203125" style="1"/>
    <col min="2" max="2" width="14" style="1" customWidth="1"/>
    <col min="3" max="9" width="13.5" style="1" customWidth="1"/>
    <col min="10" max="16384" width="10.83203125" style="1"/>
  </cols>
  <sheetData>
    <row r="1" spans="2:9" s="2" customFormat="1" x14ac:dyDescent="0.2">
      <c r="B1" s="24"/>
    </row>
    <row r="2" spans="2:9" s="2" customFormat="1" ht="29" x14ac:dyDescent="0.35">
      <c r="B2" s="53" t="s">
        <v>14</v>
      </c>
      <c r="C2" s="53"/>
      <c r="D2" s="53"/>
      <c r="E2" s="53"/>
      <c r="F2" s="53"/>
      <c r="G2" s="53"/>
      <c r="H2" s="53"/>
      <c r="I2" s="53"/>
    </row>
    <row r="3" spans="2:9" s="2" customFormat="1" ht="18" customHeight="1" x14ac:dyDescent="0.35">
      <c r="B3" s="25"/>
      <c r="C3" s="25"/>
      <c r="D3" s="25"/>
      <c r="E3" s="25"/>
      <c r="F3" s="25"/>
      <c r="G3" s="25"/>
      <c r="H3" s="25"/>
      <c r="I3" s="25"/>
    </row>
    <row r="4" spans="2:9" s="2" customFormat="1" ht="21" x14ac:dyDescent="0.25">
      <c r="B4" s="54" t="s">
        <v>42</v>
      </c>
      <c r="C4" s="54"/>
      <c r="D4" s="54"/>
      <c r="E4" s="54"/>
      <c r="F4" s="54"/>
      <c r="G4" s="54"/>
      <c r="H4" s="54"/>
      <c r="I4" s="54"/>
    </row>
    <row r="5" spans="2:9" s="2" customFormat="1" ht="68" x14ac:dyDescent="0.2">
      <c r="B5" s="9" t="s">
        <v>15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</row>
    <row r="6" spans="2:9" s="2" customFormat="1" x14ac:dyDescent="0.2">
      <c r="B6" s="5" t="s">
        <v>16</v>
      </c>
      <c r="C6" s="26"/>
      <c r="D6" s="27">
        <v>0.372</v>
      </c>
      <c r="E6" s="28">
        <f>C6*D6+C6</f>
        <v>0</v>
      </c>
      <c r="F6" s="5">
        <v>1</v>
      </c>
      <c r="G6" s="15">
        <f>E6/F6</f>
        <v>0</v>
      </c>
      <c r="H6" s="5">
        <v>15</v>
      </c>
      <c r="I6" s="15">
        <f>G6/H6</f>
        <v>0</v>
      </c>
    </row>
    <row r="7" spans="2:9" s="2" customFormat="1" x14ac:dyDescent="0.2">
      <c r="B7" s="5" t="s">
        <v>44</v>
      </c>
      <c r="C7" s="26"/>
      <c r="D7" s="27"/>
      <c r="E7" s="28"/>
      <c r="F7" s="5"/>
      <c r="G7" s="15"/>
      <c r="H7" s="5"/>
      <c r="I7" s="15"/>
    </row>
    <row r="8" spans="2:9" s="2" customFormat="1" x14ac:dyDescent="0.2">
      <c r="B8" s="5" t="s">
        <v>45</v>
      </c>
      <c r="C8" s="26"/>
      <c r="D8" s="27"/>
      <c r="E8" s="28"/>
      <c r="F8" s="5"/>
      <c r="G8" s="15"/>
      <c r="H8" s="5"/>
      <c r="I8" s="15"/>
    </row>
    <row r="9" spans="2:9" s="2" customFormat="1" x14ac:dyDescent="0.2">
      <c r="B9" s="5"/>
      <c r="C9" s="26"/>
      <c r="D9" s="27"/>
      <c r="E9" s="28"/>
      <c r="F9" s="5"/>
      <c r="G9" s="15"/>
      <c r="H9" s="5"/>
      <c r="I9" s="15"/>
    </row>
    <row r="10" spans="2:9" s="2" customFormat="1" x14ac:dyDescent="0.2">
      <c r="B10" s="5"/>
      <c r="C10" s="26"/>
      <c r="D10" s="27"/>
      <c r="E10" s="28"/>
      <c r="F10" s="5"/>
      <c r="G10" s="15"/>
      <c r="H10" s="5"/>
      <c r="I10" s="15"/>
    </row>
    <row r="11" spans="2:9" s="2" customFormat="1" x14ac:dyDescent="0.2">
      <c r="B11" s="5"/>
      <c r="C11" s="26"/>
      <c r="D11" s="27"/>
      <c r="E11" s="28"/>
      <c r="F11" s="5"/>
      <c r="G11" s="15"/>
      <c r="H11" s="5"/>
      <c r="I11" s="15"/>
    </row>
    <row r="12" spans="2:9" s="2" customFormat="1" ht="21" x14ac:dyDescent="0.25">
      <c r="B12" s="50" t="s">
        <v>43</v>
      </c>
      <c r="C12" s="51"/>
      <c r="D12" s="51"/>
      <c r="E12" s="51"/>
      <c r="F12" s="51"/>
      <c r="G12" s="51"/>
      <c r="H12" s="52"/>
      <c r="I12" s="23">
        <f>SUM(I6:I11)</f>
        <v>0</v>
      </c>
    </row>
    <row r="13" spans="2:9" s="2" customFormat="1" x14ac:dyDescent="0.2"/>
    <row r="14" spans="2:9" s="2" customFormat="1" x14ac:dyDescent="0.2"/>
    <row r="15" spans="2:9" s="2" customFormat="1" x14ac:dyDescent="0.2"/>
    <row r="16" spans="2:9" s="2" customFormat="1" x14ac:dyDescent="0.2"/>
    <row r="17" s="2" customFormat="1" x14ac:dyDescent="0.2"/>
    <row r="18" s="2" customFormat="1" x14ac:dyDescent="0.2"/>
    <row r="19" s="2" customFormat="1" x14ac:dyDescent="0.2"/>
    <row r="20" s="2" customFormat="1" x14ac:dyDescent="0.2"/>
    <row r="21" s="2" customFormat="1" x14ac:dyDescent="0.2"/>
    <row r="22" s="2" customFormat="1" x14ac:dyDescent="0.2"/>
    <row r="23" s="2" customFormat="1" x14ac:dyDescent="0.2"/>
    <row r="24" s="2" customFormat="1" x14ac:dyDescent="0.2"/>
    <row r="25" s="2" customFormat="1" x14ac:dyDescent="0.2"/>
    <row r="26" s="2" customFormat="1" x14ac:dyDescent="0.2"/>
    <row r="27" s="2" customFormat="1" x14ac:dyDescent="0.2"/>
    <row r="28" s="2" customFormat="1" x14ac:dyDescent="0.2"/>
    <row r="29" s="2" customFormat="1" x14ac:dyDescent="0.2"/>
  </sheetData>
  <mergeCells count="3">
    <mergeCell ref="B2:I2"/>
    <mergeCell ref="B12:H12"/>
    <mergeCell ref="B4:I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8CB96-1FA8-2F41-ACEC-15469511A109}">
  <dimension ref="B2:D58"/>
  <sheetViews>
    <sheetView workbookViewId="0">
      <selection activeCell="D22" sqref="D22"/>
    </sheetView>
  </sheetViews>
  <sheetFormatPr baseColWidth="10" defaultRowHeight="16" x14ac:dyDescent="0.2"/>
  <cols>
    <col min="1" max="2" width="10.83203125" style="1"/>
    <col min="3" max="3" width="36.5" style="1" customWidth="1"/>
    <col min="4" max="4" width="14" style="1" customWidth="1"/>
    <col min="5" max="16384" width="10.83203125" style="1"/>
  </cols>
  <sheetData>
    <row r="2" spans="2:4" s="2" customFormat="1" x14ac:dyDescent="0.2">
      <c r="B2" s="24"/>
    </row>
    <row r="3" spans="2:4" s="2" customFormat="1" ht="29" x14ac:dyDescent="0.35">
      <c r="B3" s="57" t="s">
        <v>24</v>
      </c>
      <c r="C3" s="53"/>
      <c r="D3" s="53"/>
    </row>
    <row r="4" spans="2:4" s="2" customFormat="1" ht="19" customHeight="1" x14ac:dyDescent="0.35">
      <c r="B4" s="25"/>
      <c r="C4" s="25"/>
      <c r="D4" s="25"/>
    </row>
    <row r="5" spans="2:4" s="2" customFormat="1" ht="17" x14ac:dyDescent="0.2">
      <c r="B5" s="39" t="s">
        <v>33</v>
      </c>
      <c r="C5" s="39"/>
      <c r="D5" s="9" t="s">
        <v>62</v>
      </c>
    </row>
    <row r="6" spans="2:4" s="2" customFormat="1" x14ac:dyDescent="0.2">
      <c r="B6" s="44"/>
      <c r="C6" s="44"/>
      <c r="D6" s="15"/>
    </row>
    <row r="7" spans="2:4" s="2" customFormat="1" x14ac:dyDescent="0.2">
      <c r="B7" s="44"/>
      <c r="C7" s="44"/>
      <c r="D7" s="15"/>
    </row>
    <row r="8" spans="2:4" s="2" customFormat="1" x14ac:dyDescent="0.2">
      <c r="B8" s="44"/>
      <c r="C8" s="44"/>
      <c r="D8" s="15"/>
    </row>
    <row r="9" spans="2:4" s="2" customFormat="1" x14ac:dyDescent="0.2">
      <c r="B9" s="44"/>
      <c r="C9" s="44"/>
      <c r="D9" s="15"/>
    </row>
    <row r="10" spans="2:4" s="2" customFormat="1" x14ac:dyDescent="0.2">
      <c r="B10" s="44"/>
      <c r="C10" s="44"/>
      <c r="D10" s="15"/>
    </row>
    <row r="11" spans="2:4" s="2" customFormat="1" x14ac:dyDescent="0.2">
      <c r="B11" s="44"/>
      <c r="C11" s="44"/>
      <c r="D11" s="15"/>
    </row>
    <row r="12" spans="2:4" s="2" customFormat="1" x14ac:dyDescent="0.2">
      <c r="B12" s="44"/>
      <c r="C12" s="44"/>
      <c r="D12" s="15"/>
    </row>
    <row r="13" spans="2:4" s="2" customFormat="1" x14ac:dyDescent="0.2">
      <c r="B13" s="44"/>
      <c r="C13" s="44"/>
      <c r="D13" s="15"/>
    </row>
    <row r="14" spans="2:4" s="2" customFormat="1" x14ac:dyDescent="0.2">
      <c r="B14" s="44"/>
      <c r="C14" s="44"/>
      <c r="D14" s="15"/>
    </row>
    <row r="15" spans="2:4" s="2" customFormat="1" x14ac:dyDescent="0.2">
      <c r="B15" s="44"/>
      <c r="C15" s="44"/>
      <c r="D15" s="15"/>
    </row>
    <row r="16" spans="2:4" s="2" customFormat="1" x14ac:dyDescent="0.2">
      <c r="B16" s="44"/>
      <c r="C16" s="44"/>
      <c r="D16" s="15"/>
    </row>
    <row r="17" spans="2:4" s="2" customFormat="1" x14ac:dyDescent="0.2">
      <c r="B17" s="44"/>
      <c r="C17" s="44"/>
      <c r="D17" s="15"/>
    </row>
    <row r="18" spans="2:4" s="2" customFormat="1" x14ac:dyDescent="0.2">
      <c r="B18" s="44"/>
      <c r="C18" s="44"/>
      <c r="D18" s="15"/>
    </row>
    <row r="19" spans="2:4" s="2" customFormat="1" x14ac:dyDescent="0.2">
      <c r="B19" s="44"/>
      <c r="C19" s="44"/>
      <c r="D19" s="15"/>
    </row>
    <row r="20" spans="2:4" s="2" customFormat="1" x14ac:dyDescent="0.2">
      <c r="B20" s="44"/>
      <c r="C20" s="44"/>
      <c r="D20" s="15"/>
    </row>
    <row r="21" spans="2:4" s="2" customFormat="1" x14ac:dyDescent="0.2">
      <c r="B21" s="55" t="s">
        <v>30</v>
      </c>
      <c r="C21" s="55"/>
      <c r="D21" s="29">
        <f>SUM(D6:D20)</f>
        <v>0</v>
      </c>
    </row>
    <row r="22" spans="2:4" s="2" customFormat="1" x14ac:dyDescent="0.2">
      <c r="B22" s="44" t="s">
        <v>63</v>
      </c>
      <c r="C22" s="44"/>
      <c r="D22" s="15">
        <v>1</v>
      </c>
    </row>
    <row r="23" spans="2:4" s="2" customFormat="1" ht="19" x14ac:dyDescent="0.25">
      <c r="B23" s="56" t="s">
        <v>36</v>
      </c>
      <c r="C23" s="56"/>
      <c r="D23" s="21">
        <f>D21/D22</f>
        <v>0</v>
      </c>
    </row>
    <row r="24" spans="2:4" s="2" customFormat="1" x14ac:dyDescent="0.2"/>
    <row r="25" spans="2:4" s="2" customFormat="1" x14ac:dyDescent="0.2"/>
    <row r="26" spans="2:4" s="2" customFormat="1" x14ac:dyDescent="0.2"/>
    <row r="27" spans="2:4" s="2" customFormat="1" x14ac:dyDescent="0.2"/>
    <row r="28" spans="2:4" s="2" customFormat="1" x14ac:dyDescent="0.2"/>
    <row r="29" spans="2:4" s="2" customFormat="1" x14ac:dyDescent="0.2"/>
    <row r="30" spans="2:4" s="2" customFormat="1" x14ac:dyDescent="0.2"/>
    <row r="31" spans="2:4" s="2" customFormat="1" x14ac:dyDescent="0.2"/>
    <row r="32" spans="2:4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</sheetData>
  <mergeCells count="20">
    <mergeCell ref="B3:D3"/>
    <mergeCell ref="B5:C5"/>
    <mergeCell ref="B6:C6"/>
    <mergeCell ref="B12:C12"/>
    <mergeCell ref="B17:C17"/>
    <mergeCell ref="B7:C7"/>
    <mergeCell ref="B8:C8"/>
    <mergeCell ref="B9:C9"/>
    <mergeCell ref="B10:C10"/>
    <mergeCell ref="B23:C23"/>
    <mergeCell ref="B13:C13"/>
    <mergeCell ref="B14:C14"/>
    <mergeCell ref="B15:C15"/>
    <mergeCell ref="B16:C16"/>
    <mergeCell ref="B18:C18"/>
    <mergeCell ref="B11:C11"/>
    <mergeCell ref="B19:C19"/>
    <mergeCell ref="B20:C20"/>
    <mergeCell ref="B21:C21"/>
    <mergeCell ref="B22:C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80B8E-3263-9349-960B-019A727E5905}">
  <dimension ref="B3:D30"/>
  <sheetViews>
    <sheetView zoomScaleNormal="100" workbookViewId="0">
      <selection activeCell="I22" sqref="I22"/>
    </sheetView>
  </sheetViews>
  <sheetFormatPr baseColWidth="10" defaultRowHeight="16" x14ac:dyDescent="0.2"/>
  <cols>
    <col min="1" max="1" width="10.83203125" style="1"/>
    <col min="2" max="2" width="32" style="1" customWidth="1"/>
    <col min="3" max="3" width="15.83203125" style="1" customWidth="1"/>
    <col min="4" max="4" width="15.5" style="1" customWidth="1"/>
    <col min="5" max="16384" width="10.83203125" style="1"/>
  </cols>
  <sheetData>
    <row r="3" spans="2:4" s="2" customFormat="1" x14ac:dyDescent="0.2"/>
    <row r="4" spans="2:4" s="2" customFormat="1" x14ac:dyDescent="0.2">
      <c r="B4" s="42" t="s">
        <v>0</v>
      </c>
      <c r="C4" s="43"/>
      <c r="D4" s="15">
        <f>'Costos Variables'!H17</f>
        <v>1E-3</v>
      </c>
    </row>
    <row r="5" spans="2:4" s="2" customFormat="1" x14ac:dyDescent="0.2">
      <c r="B5" s="42" t="s">
        <v>14</v>
      </c>
      <c r="C5" s="43"/>
      <c r="D5" s="15">
        <f>'Mano de Obra'!I12</f>
        <v>0</v>
      </c>
    </row>
    <row r="6" spans="2:4" s="2" customFormat="1" x14ac:dyDescent="0.2">
      <c r="B6" s="42" t="s">
        <v>24</v>
      </c>
      <c r="C6" s="43"/>
      <c r="D6" s="15">
        <f>'Costos Fijos'!D23</f>
        <v>0</v>
      </c>
    </row>
    <row r="7" spans="2:4" s="2" customFormat="1" x14ac:dyDescent="0.2">
      <c r="B7" s="42"/>
      <c r="C7" s="43"/>
      <c r="D7" s="15"/>
    </row>
    <row r="8" spans="2:4" s="2" customFormat="1" ht="26" x14ac:dyDescent="0.3">
      <c r="B8" s="58" t="s">
        <v>35</v>
      </c>
      <c r="C8" s="59"/>
      <c r="D8" s="30">
        <f>SUM(D4:D7)</f>
        <v>1E-3</v>
      </c>
    </row>
    <row r="9" spans="2:4" s="2" customFormat="1" x14ac:dyDescent="0.2"/>
    <row r="10" spans="2:4" s="2" customFormat="1" x14ac:dyDescent="0.2"/>
    <row r="11" spans="2:4" s="2" customFormat="1" x14ac:dyDescent="0.2"/>
    <row r="12" spans="2:4" s="2" customFormat="1" x14ac:dyDescent="0.2"/>
    <row r="13" spans="2:4" s="2" customFormat="1" x14ac:dyDescent="0.2"/>
    <row r="14" spans="2:4" s="2" customFormat="1" x14ac:dyDescent="0.2"/>
    <row r="15" spans="2:4" s="2" customFormat="1" x14ac:dyDescent="0.2"/>
    <row r="16" spans="2:4" s="2" customFormat="1" x14ac:dyDescent="0.2"/>
    <row r="17" s="2" customFormat="1" x14ac:dyDescent="0.2"/>
    <row r="18" s="2" customFormat="1" x14ac:dyDescent="0.2"/>
    <row r="19" s="2" customFormat="1" x14ac:dyDescent="0.2"/>
    <row r="20" s="2" customFormat="1" x14ac:dyDescent="0.2"/>
    <row r="21" s="2" customFormat="1" x14ac:dyDescent="0.2"/>
    <row r="22" s="2" customFormat="1" x14ac:dyDescent="0.2"/>
    <row r="23" s="2" customFormat="1" x14ac:dyDescent="0.2"/>
    <row r="24" s="2" customFormat="1" x14ac:dyDescent="0.2"/>
    <row r="25" s="2" customFormat="1" x14ac:dyDescent="0.2"/>
    <row r="26" s="2" customFormat="1" x14ac:dyDescent="0.2"/>
    <row r="27" s="2" customFormat="1" x14ac:dyDescent="0.2"/>
    <row r="28" s="2" customFormat="1" x14ac:dyDescent="0.2"/>
    <row r="29" s="2" customFormat="1" x14ac:dyDescent="0.2"/>
    <row r="30" s="2" customFormat="1" x14ac:dyDescent="0.2"/>
  </sheetData>
  <mergeCells count="5">
    <mergeCell ref="B4:C4"/>
    <mergeCell ref="B5:C5"/>
    <mergeCell ref="B6:C6"/>
    <mergeCell ref="B7:C7"/>
    <mergeCell ref="B8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Indicaciones</vt:lpstr>
      <vt:lpstr>Ejemplo</vt:lpstr>
      <vt:lpstr>Costos Variables</vt:lpstr>
      <vt:lpstr>Mano de Obra</vt:lpstr>
      <vt:lpstr>Costos Fijos</vt:lpstr>
      <vt:lpstr>Costo de tu producto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2023-03-08T02:48:26Z</dcterms:created>
  <dcterms:modified xsi:type="dcterms:W3CDTF">2023-03-13T22:21:39Z</dcterms:modified>
</cp:coreProperties>
</file>